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530" windowWidth="15480" windowHeight="4590" activeTab="0"/>
  </bookViews>
  <sheets>
    <sheet name="calcul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<sst xmlns="http://schemas.openxmlformats.org/spreadsheetml/2006/main" count="23" uniqueCount="22">
  <si>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Consommation</t>
  </si>
  <si>
    <t xml:space="preserve">Achat sur </t>
  </si>
  <si>
    <t>Total sur</t>
  </si>
  <si>
    <t xml:space="preserve">sur </t>
  </si>
  <si>
    <t>Coût estimé d'une ampoule</t>
  </si>
  <si>
    <t>Economie d'énergie (KW/h) pour une ampoule sur</t>
  </si>
  <si>
    <t>Nbre d'heures d'utilisation par jour*</t>
  </si>
  <si>
    <t>Ampoule Classe A de 11 W</t>
  </si>
  <si>
    <t>Ampoule Classe E de 60 W</t>
  </si>
  <si>
    <r>
      <t>Conclusions</t>
    </r>
    <r>
      <rPr>
        <b/>
        <sz val="14"/>
        <rFont val="Arial"/>
        <family val="2"/>
      </rPr>
      <t xml:space="preserve"> : </t>
    </r>
  </si>
  <si>
    <t xml:space="preserve">avec prix jour HT(1) du KW/H </t>
  </si>
  <si>
    <r>
      <t xml:space="preserve">Nbre d'heures pour </t>
    </r>
    <r>
      <rPr>
        <b/>
        <i/>
        <sz val="10"/>
        <rFont val="Arial"/>
        <family val="2"/>
      </rPr>
      <t>(1)</t>
    </r>
    <r>
      <rPr>
        <b/>
        <sz val="10"/>
        <rFont val="Arial"/>
        <family val="2"/>
      </rPr>
      <t xml:space="preserve"> </t>
    </r>
  </si>
  <si>
    <t>(1) prix indicatifs EDF Hors Taxes (2005 ou 2006)</t>
  </si>
  <si>
    <t>- Baisse du volume des déchets, mais un recyclage est plus difficile à réaliser.</t>
  </si>
  <si>
    <r>
      <t xml:space="preserve">- Pour une ampoule de classe A de 11 W allumée 3h </t>
    </r>
    <r>
      <rPr>
        <sz val="14"/>
        <rFont val="Arial"/>
        <family val="2"/>
      </rPr>
      <t>par jour :</t>
    </r>
  </si>
  <si>
    <t>Il existe maintenant des ampoules à LED :
Max 2 W, durée de vie jusqu'à 50 000h, 30 % moins cher que les ampoules de classe A</t>
  </si>
  <si>
    <r>
      <t>Ä</t>
    </r>
    <r>
      <rPr>
        <b/>
        <sz val="13"/>
        <color indexed="61"/>
        <rFont val="Arial"/>
        <family val="2"/>
      </rPr>
      <t xml:space="preserve">  il faudra 2 ans pour amortir son coût, tout en générant une économie d'énergie de 107 KW/h
</t>
    </r>
    <r>
      <rPr>
        <b/>
        <sz val="13"/>
        <color indexed="61"/>
        <rFont val="Wingdings"/>
        <family val="0"/>
      </rPr>
      <t>Ä</t>
    </r>
    <r>
      <rPr>
        <b/>
        <sz val="13"/>
        <color indexed="61"/>
        <rFont val="Arial"/>
        <family val="2"/>
      </rPr>
      <t xml:space="preserve">  sur 7 ans, cette ampoule générera une économie d'énergie de 376 KW/h et un bénéfice de plus de 27 euros !</t>
    </r>
  </si>
  <si>
    <r>
      <t>1 ampoule économique = 8000 heures d'utilisation (classe A)</t>
    </r>
    <r>
      <rPr>
        <i/>
        <sz val="12"/>
        <rFont val="Arial"/>
        <family val="2"/>
      </rPr>
      <t xml:space="preserve">       </t>
    </r>
    <r>
      <rPr>
        <i/>
        <u val="single"/>
        <sz val="12"/>
        <rFont val="Arial"/>
        <family val="2"/>
      </rPr>
      <t>1 ampoule normale = 1000 heures d'utilisation (classe E)</t>
    </r>
  </si>
  <si>
    <t>Choisissez vos valeurs dans les listes de choix pour calculer vos futures économies :</t>
  </si>
  <si>
    <r>
      <t xml:space="preserve"> Tableau de consommation et d'économie d'énergie et financière </t>
    </r>
    <r>
      <rPr>
        <b/>
        <i/>
        <sz val="20"/>
        <color indexed="10"/>
        <rFont val="Arial"/>
        <family val="2"/>
      </rPr>
      <t>(HT)</t>
    </r>
    <r>
      <rPr>
        <b/>
        <sz val="20"/>
        <color indexed="10"/>
        <rFont val="Arial"/>
        <family val="2"/>
      </rPr>
      <t xml:space="preserve"> 
pour une ampoule fluocompacte économique de classe A</t>
    </r>
  </si>
  <si>
    <t>*Choisissez dans la liste</t>
  </si>
  <si>
    <t>- Économie de fuel réalisée par la centrale EDF.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</si>
</sst>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 * #,##0.00_)\ [$€]_ ;_ * \(#,##0.00\)\ [$€]_ ;_ * &quot;-&quot;??_)\ [$€]_ ;_ @_ "/>
    <numFmt numFmtId="181" formatCode="_-* #,##0.00\ [$€-1]_-;\-* #,##0.00\ [$€-1]_-;_-* &quot;-&quot;??\ [$€-1]_-;_-@_-"/>
    <numFmt numFmtId="182" formatCode="_-* #,##0.0000\ [$€-1]_-;\-* #,##0.0000\ [$€-1]_-;_-* &quot;-&quot;????\ [$€-1]_-;_-@_-"/>
    <numFmt numFmtId="183" formatCode="0.0000"/>
    <numFmt numFmtId="184" formatCode="0.000"/>
    <numFmt numFmtId="185" formatCode="0&quot; KW/h&quot;"/>
    <numFmt numFmtId="186" formatCode="0.00&quot; KW/h&quot;"/>
    <numFmt numFmtId="187" formatCode="General&quot; KW/h&quot;"/>
    <numFmt numFmtId="188" formatCode="0.0"/>
    <numFmt numFmtId="189" formatCode="0&quot; ans&quot;"/>
    <numFmt numFmtId="190" formatCode="0&quot; an&quot;"/>
    <numFmt numFmtId="191" formatCode="General&quot; h&quot;"/>
    <numFmt numFmtId="192" formatCode="General&quot; ans&quot;"/>
    <numFmt numFmtId="193" formatCode="General&quot; jours&quot;"/>
    <numFmt numFmtId="194" formatCode="_ * #,##0.000_)\ [$€]_ ;_ * \(#,##0.000\)\ [$€]_ ;_ * &quot;-&quot;??_)\ [$€]_ ;_ @_ "/>
    <numFmt numFmtId="195" formatCode="_ * #,##0.0000_)\ [$€]_ ;_ * \(#,##0.0000\)\ [$€]_ ;_ * &quot;-&quot;??_)\ [$€]_ ;_ @_ "/>
    <numFmt numFmtId="196" formatCode="_ * #,##0.00000_)\ [$€]_ ;_ * \(#,##0.00000\)\ [$€]_ ;_ * &quot;-&quot;??_)\ [$€]_ ;_ @_ "/>
    <numFmt numFmtId="197" formatCode="_ * #,##0.000000_)\ [$€]_ ;_ * \(#,##0.000000\)\ [$€]_ ;_ * &quot;-&quot;??_)\ [$€]_ ;_ @_ "/>
    <numFmt numFmtId="198" formatCode="_-* #,##0.000\ [$€-1]_-;\-* #,##0.000\ [$€-1]_-;_-* &quot;-&quot;????\ [$€-1]_-;_-@_-"/>
    <numFmt numFmtId="199" formatCode="_-* #,##0.00\ [$€-1]_-;\-* #,##0.00\ [$€-1]_-;_-* &quot;-&quot;????\ [$€-1]_-;_-@_-"/>
    <numFmt numFmtId="200" formatCode="General&quot; an&quot;"/>
    <numFmt numFmtId="201" formatCode="General&quot; an(s)&quot;"/>
    <numFmt numFmtId="202" formatCode="0.0000&quot; KW/h&quot;"/>
    <numFmt numFmtId="203" formatCode="General&quot; ampoule(s)&quot;"/>
    <numFmt numFmtId="204" formatCode="#,##0.00\ [$€-81D]"/>
    <numFmt numFmtId="205" formatCode="0.00&quot; € HT&quot;"/>
    <numFmt numFmtId="206" formatCode="General&quot; ampoule&quot;"/>
    <numFmt numFmtId="207" formatCode="_ * #,##0.0_)\ [$€]_ ;_ * \(#,##0.0\)\ [$€]_ ;_ * &quot;-&quot;??_)\ [$€]_ ;_ @_ "/>
    <numFmt numFmtId="208" formatCode="mmm\-yyyy"/>
    <numFmt numFmtId="209" formatCode="&quot;Vrai&quot;;&quot;Vrai&quot;;&quot;Faux&quot;"/>
    <numFmt numFmtId="210" formatCode="&quot;Actif&quot;;&quot;Actif&quot;;&quot;Inactif&quot;"/>
  </numFmts>
  <fonts count="2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b/>
      <u val="single"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13"/>
      <color indexed="61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3"/>
      <color indexed="61"/>
      <name val="Wingdings"/>
      <family val="0"/>
    </font>
    <font>
      <b/>
      <sz val="20"/>
      <color indexed="10"/>
      <name val="Arial"/>
      <family val="2"/>
    </font>
    <font>
      <b/>
      <i/>
      <sz val="20"/>
      <color indexed="10"/>
      <name val="Arial"/>
      <family val="2"/>
    </font>
    <font>
      <i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87" fontId="0" fillId="0" borderId="1" xfId="0" applyNumberFormat="1" applyBorder="1" applyAlignment="1">
      <alignment vertical="center"/>
    </xf>
    <xf numFmtId="187" fontId="0" fillId="0" borderId="2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2" fontId="4" fillId="0" borderId="3" xfId="15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191" fontId="0" fillId="0" borderId="0" xfId="0" applyNumberFormat="1" applyAlignment="1">
      <alignment horizontal="center"/>
    </xf>
    <xf numFmtId="200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187" fontId="0" fillId="0" borderId="4" xfId="0" applyNumberForma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201" fontId="1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180" fontId="1" fillId="0" borderId="8" xfId="15" applyNumberFormat="1" applyFont="1" applyBorder="1" applyAlignment="1">
      <alignment horizontal="left" vertical="center" indent="1"/>
    </xf>
    <xf numFmtId="205" fontId="1" fillId="0" borderId="0" xfId="0" applyNumberFormat="1" applyFont="1" applyAlignment="1">
      <alignment vertical="center"/>
    </xf>
    <xf numFmtId="195" fontId="4" fillId="0" borderId="3" xfId="15" applyNumberFormat="1" applyFont="1" applyBorder="1" applyAlignment="1">
      <alignment horizontal="left" vertical="center" indent="1"/>
    </xf>
    <xf numFmtId="180" fontId="1" fillId="0" borderId="8" xfId="15" applyNumberFormat="1" applyFont="1" applyBorder="1" applyAlignment="1">
      <alignment vertical="center"/>
    </xf>
    <xf numFmtId="0" fontId="8" fillId="0" borderId="0" xfId="0" applyFont="1" applyAlignment="1" quotePrefix="1">
      <alignment vertical="center"/>
    </xf>
    <xf numFmtId="0" fontId="3" fillId="0" borderId="0" xfId="0" applyFont="1" applyAlignment="1">
      <alignment horizontal="center" vertical="top" wrapText="1"/>
    </xf>
    <xf numFmtId="202" fontId="0" fillId="0" borderId="9" xfId="0" applyNumberFormat="1" applyBorder="1" applyAlignment="1">
      <alignment vertical="center"/>
    </xf>
    <xf numFmtId="182" fontId="1" fillId="0" borderId="10" xfId="15" applyNumberFormat="1" applyFon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94" fontId="1" fillId="0" borderId="10" xfId="15" applyNumberFormat="1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186" fontId="0" fillId="0" borderId="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04" fontId="7" fillId="2" borderId="15" xfId="15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10" fillId="2" borderId="17" xfId="0" applyFont="1" applyFill="1" applyBorder="1" applyAlignment="1">
      <alignment horizontal="right" vertical="center"/>
    </xf>
    <xf numFmtId="201" fontId="7" fillId="2" borderId="18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5" fontId="11" fillId="0" borderId="6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 wrapText="1"/>
    </xf>
    <xf numFmtId="201" fontId="1" fillId="2" borderId="16" xfId="0" applyNumberFormat="1" applyFont="1" applyFill="1" applyBorder="1" applyAlignment="1">
      <alignment horizontal="center" vertical="center"/>
    </xf>
    <xf numFmtId="201" fontId="1" fillId="2" borderId="18" xfId="0" applyNumberFormat="1" applyFont="1" applyFill="1" applyBorder="1" applyAlignment="1">
      <alignment horizontal="center" vertical="center"/>
    </xf>
    <xf numFmtId="180" fontId="0" fillId="0" borderId="23" xfId="15" applyBorder="1" applyAlignment="1">
      <alignment horizontal="center" vertical="center"/>
    </xf>
    <xf numFmtId="180" fontId="0" fillId="0" borderId="24" xfId="15" applyBorder="1" applyAlignment="1">
      <alignment horizontal="center" vertical="center"/>
    </xf>
    <xf numFmtId="180" fontId="0" fillId="0" borderId="25" xfId="15" applyBorder="1" applyAlignment="1">
      <alignment horizontal="center" vertical="center"/>
    </xf>
    <xf numFmtId="180" fontId="0" fillId="0" borderId="26" xfId="15" applyBorder="1" applyAlignment="1">
      <alignment horizontal="center" vertical="center"/>
    </xf>
    <xf numFmtId="203" fontId="0" fillId="0" borderId="12" xfId="0" applyNumberFormat="1" applyBorder="1" applyAlignment="1">
      <alignment horizontal="center" vertical="center" wrapText="1"/>
    </xf>
    <xf numFmtId="203" fontId="0" fillId="0" borderId="7" xfId="0" applyNumberFormat="1" applyBorder="1" applyAlignment="1">
      <alignment horizontal="center" vertical="center" wrapText="1"/>
    </xf>
    <xf numFmtId="203" fontId="0" fillId="0" borderId="27" xfId="0" applyNumberFormat="1" applyBorder="1" applyAlignment="1">
      <alignment horizontal="center" vertical="center"/>
    </xf>
    <xf numFmtId="203" fontId="0" fillId="0" borderId="28" xfId="0" applyNumberFormat="1" applyBorder="1" applyAlignment="1">
      <alignment horizontal="center" vertical="center"/>
    </xf>
    <xf numFmtId="0" fontId="9" fillId="2" borderId="29" xfId="0" applyFont="1" applyFill="1" applyBorder="1" applyAlignment="1">
      <alignment horizontal="right" vertical="center"/>
    </xf>
    <xf numFmtId="0" fontId="9" fillId="2" borderId="30" xfId="0" applyFont="1" applyFill="1" applyBorder="1" applyAlignment="1">
      <alignment horizontal="right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1" fontId="0" fillId="0" borderId="34" xfId="0" applyNumberFormat="1" applyBorder="1" applyAlignment="1">
      <alignment horizontal="center" vertical="center"/>
    </xf>
    <xf numFmtId="0" fontId="17" fillId="0" borderId="0" xfId="0" applyFont="1" applyAlignment="1">
      <alignment horizontal="left" vertical="center" wrapText="1" indent="3"/>
    </xf>
    <xf numFmtId="0" fontId="14" fillId="0" borderId="0" xfId="0" applyFont="1" applyAlignment="1" quotePrefix="1">
      <alignment horizontal="left" vertical="center" wrapText="1" indent="3"/>
    </xf>
    <xf numFmtId="0" fontId="8" fillId="0" borderId="0" xfId="0" applyFont="1" applyAlignment="1" quotePrefix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91" fontId="1" fillId="0" borderId="35" xfId="0" applyNumberFormat="1" applyFont="1" applyBorder="1" applyAlignment="1">
      <alignment horizontal="center" vertical="center"/>
    </xf>
    <xf numFmtId="191" fontId="1" fillId="0" borderId="22" xfId="0" applyNumberFormat="1" applyFont="1" applyBorder="1" applyAlignment="1">
      <alignment horizontal="center" vertical="center"/>
    </xf>
    <xf numFmtId="201" fontId="11" fillId="0" borderId="14" xfId="0" applyNumberFormat="1" applyFont="1" applyFill="1" applyBorder="1" applyAlignment="1">
      <alignment horizontal="center" vertical="center"/>
    </xf>
    <xf numFmtId="201" fontId="11" fillId="0" borderId="6" xfId="0" applyNumberFormat="1" applyFont="1" applyFill="1" applyBorder="1" applyAlignment="1">
      <alignment horizontal="center" vertical="center"/>
    </xf>
    <xf numFmtId="201" fontId="11" fillId="0" borderId="2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971550</xdr:colOff>
      <xdr:row>7</xdr:row>
      <xdr:rowOff>609600</xdr:rowOff>
    </xdr:to>
    <xdr:grpSp>
      <xdr:nvGrpSpPr>
        <xdr:cNvPr id="1" name="Group 22"/>
        <xdr:cNvGrpSpPr>
          <a:grpSpLocks/>
        </xdr:cNvGrpSpPr>
      </xdr:nvGrpSpPr>
      <xdr:grpSpPr>
        <a:xfrm>
          <a:off x="66675" y="1400175"/>
          <a:ext cx="904875" cy="1266825"/>
          <a:chOff x="11" y="199"/>
          <a:chExt cx="95" cy="133"/>
        </a:xfrm>
        <a:solidFill>
          <a:srgbClr val="FFFFFF"/>
        </a:solidFill>
      </xdr:grpSpPr>
      <xdr:sp>
        <xdr:nvSpPr>
          <xdr:cNvPr id="2" name="Oval 13"/>
          <xdr:cNvSpPr>
            <a:spLocks/>
          </xdr:cNvSpPr>
        </xdr:nvSpPr>
        <xdr:spPr>
          <a:xfrm>
            <a:off x="11" y="201"/>
            <a:ext cx="95" cy="131"/>
          </a:xfrm>
          <a:prstGeom prst="ellipse">
            <a:avLst/>
          </a:prstGeom>
          <a:solidFill>
            <a:srgbClr val="00FF00"/>
          </a:solidFill>
          <a:ln w="381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rcRect l="25564" r="20300"/>
          <a:stretch>
            <a:fillRect/>
          </a:stretch>
        </xdr:blipFill>
        <xdr:spPr>
          <a:xfrm>
            <a:off x="25" y="199"/>
            <a:ext cx="72" cy="1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409575</xdr:colOff>
      <xdr:row>3</xdr:row>
      <xdr:rowOff>85725</xdr:rowOff>
    </xdr:from>
    <xdr:to>
      <xdr:col>8</xdr:col>
      <xdr:colOff>704850</xdr:colOff>
      <xdr:row>7</xdr:row>
      <xdr:rowOff>600075</xdr:rowOff>
    </xdr:to>
    <xdr:grpSp>
      <xdr:nvGrpSpPr>
        <xdr:cNvPr id="4" name="Group 23"/>
        <xdr:cNvGrpSpPr>
          <a:grpSpLocks/>
        </xdr:cNvGrpSpPr>
      </xdr:nvGrpSpPr>
      <xdr:grpSpPr>
        <a:xfrm>
          <a:off x="8039100" y="1409700"/>
          <a:ext cx="904875" cy="1247775"/>
          <a:chOff x="133" y="200"/>
          <a:chExt cx="95" cy="131"/>
        </a:xfrm>
        <a:solidFill>
          <a:srgbClr val="FFFFFF"/>
        </a:solidFill>
      </xdr:grpSpPr>
      <xdr:sp>
        <xdr:nvSpPr>
          <xdr:cNvPr id="5" name="Oval 16"/>
          <xdr:cNvSpPr>
            <a:spLocks/>
          </xdr:cNvSpPr>
        </xdr:nvSpPr>
        <xdr:spPr>
          <a:xfrm>
            <a:off x="133" y="200"/>
            <a:ext cx="95" cy="131"/>
          </a:xfrm>
          <a:prstGeom prst="ellipse">
            <a:avLst/>
          </a:prstGeom>
          <a:solidFill>
            <a:srgbClr val="FF0000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19"/>
          <xdr:cNvSpPr>
            <a:spLocks/>
          </xdr:cNvSpPr>
        </xdr:nvSpPr>
        <xdr:spPr>
          <a:xfrm>
            <a:off x="160" y="249"/>
            <a:ext cx="12" cy="15"/>
          </a:xfrm>
          <a:prstGeom prst="ellipse">
            <a:avLst/>
          </a:prstGeom>
          <a:solidFill>
            <a:srgbClr val="E2E2E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0"/>
          <xdr:cNvSpPr>
            <a:spLocks/>
          </xdr:cNvSpPr>
        </xdr:nvSpPr>
        <xdr:spPr>
          <a:xfrm>
            <a:off x="170" y="293"/>
            <a:ext cx="8" cy="14"/>
          </a:xfrm>
          <a:prstGeom prst="rect">
            <a:avLst/>
          </a:prstGeom>
          <a:solidFill>
            <a:srgbClr val="C1C1C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15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2329" t="10910" r="13699" b="7272"/>
          <a:stretch>
            <a:fillRect/>
          </a:stretch>
        </xdr:blipFill>
        <xdr:spPr>
          <a:xfrm>
            <a:off x="154" y="225"/>
            <a:ext cx="5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RowColHeaders="0" tabSelected="1" defaultGridColor="0" zoomScale="105" zoomScaleNormal="105" colorId="43" workbookViewId="0" topLeftCell="A1">
      <selection activeCell="E24" sqref="E24"/>
    </sheetView>
  </sheetViews>
  <sheetFormatPr defaultColWidth="11.421875" defaultRowHeight="12.75"/>
  <cols>
    <col min="1" max="1" width="28.140625" style="1" customWidth="1"/>
    <col min="2" max="2" width="11.8515625" style="1" customWidth="1"/>
    <col min="3" max="3" width="12.7109375" style="1" customWidth="1"/>
    <col min="4" max="4" width="13.7109375" style="1" customWidth="1"/>
    <col min="5" max="5" width="17.57421875" style="1" customWidth="1"/>
    <col min="6" max="6" width="15.7109375" style="1" customWidth="1"/>
    <col min="7" max="7" width="14.7109375" style="1" customWidth="1"/>
    <col min="8" max="8" width="9.140625" style="1" customWidth="1"/>
    <col min="9" max="9" width="11.8515625" style="1" customWidth="1"/>
    <col min="10" max="16384" width="11.421875" style="1" customWidth="1"/>
  </cols>
  <sheetData>
    <row r="1" spans="1:9" ht="69.75" customHeight="1" thickBot="1" thickTop="1">
      <c r="A1" s="45" t="s">
        <v>19</v>
      </c>
      <c r="B1" s="46"/>
      <c r="C1" s="46"/>
      <c r="D1" s="46"/>
      <c r="E1" s="46"/>
      <c r="F1" s="46"/>
      <c r="G1" s="46"/>
      <c r="H1" s="46"/>
      <c r="I1" s="47"/>
    </row>
    <row r="2" spans="1:9" ht="14.25" customHeight="1" thickTop="1">
      <c r="A2" s="2"/>
      <c r="B2" s="2"/>
      <c r="C2" s="2"/>
      <c r="D2" s="2"/>
      <c r="E2" s="2"/>
      <c r="F2" s="2"/>
      <c r="G2" s="2"/>
      <c r="H2" s="2"/>
      <c r="I2" s="2"/>
    </row>
    <row r="3" spans="1:9" ht="20.25" customHeight="1">
      <c r="A3" s="48" t="s">
        <v>17</v>
      </c>
      <c r="B3" s="48"/>
      <c r="C3" s="48"/>
      <c r="D3" s="48"/>
      <c r="E3" s="48"/>
      <c r="F3" s="48"/>
      <c r="G3" s="48"/>
      <c r="H3" s="48"/>
      <c r="I3" s="48"/>
    </row>
    <row r="4" spans="1:9" ht="12.75" customHeight="1">
      <c r="A4" s="26"/>
      <c r="B4" s="26"/>
      <c r="C4" s="26"/>
      <c r="D4" s="26"/>
      <c r="F4" s="30"/>
      <c r="G4" s="30"/>
      <c r="H4" s="30"/>
      <c r="I4" s="30"/>
    </row>
    <row r="5" spans="1:9" ht="20.25" customHeight="1">
      <c r="A5" s="41" t="s">
        <v>18</v>
      </c>
      <c r="B5" s="41"/>
      <c r="C5" s="41"/>
      <c r="D5" s="41"/>
      <c r="E5" s="41"/>
      <c r="F5" s="41"/>
      <c r="G5" s="41"/>
      <c r="H5" s="41"/>
      <c r="I5" s="41"/>
    </row>
    <row r="6" spans="2:9" ht="6.75" customHeight="1" thickBot="1">
      <c r="B6" s="2"/>
      <c r="C6" s="2"/>
      <c r="D6" s="2"/>
      <c r="E6" s="2"/>
      <c r="G6" s="2"/>
      <c r="H6" s="2"/>
      <c r="I6" s="2"/>
    </row>
    <row r="7" spans="3:5" ht="18" customHeight="1" thickBot="1" thickTop="1">
      <c r="C7" s="84" t="s">
        <v>0</v>
      </c>
      <c r="D7" s="84"/>
      <c r="E7" s="87" t="s">
        <v>5</v>
      </c>
    </row>
    <row r="8" spans="3:5" ht="52.5" thickBot="1" thickTop="1">
      <c r="C8" s="13" t="s">
        <v>6</v>
      </c>
      <c r="D8" s="13" t="s">
        <v>11</v>
      </c>
      <c r="E8" s="88"/>
    </row>
    <row r="9" spans="3:5" ht="17.25" customHeight="1" thickBot="1" thickTop="1">
      <c r="C9" s="39">
        <v>3</v>
      </c>
      <c r="D9" s="40">
        <v>7</v>
      </c>
      <c r="E9" s="81">
        <f>D9</f>
        <v>7</v>
      </c>
    </row>
    <row r="10" spans="3:9" ht="14.25" customHeight="1" thickTop="1">
      <c r="C10" s="51" t="s">
        <v>20</v>
      </c>
      <c r="D10" s="79">
        <f>C9*365*D9</f>
        <v>7665</v>
      </c>
      <c r="E10" s="82"/>
      <c r="F10" s="49" t="s">
        <v>4</v>
      </c>
      <c r="G10" s="85" t="s">
        <v>1</v>
      </c>
      <c r="H10" s="86"/>
      <c r="I10" s="33" t="s">
        <v>2</v>
      </c>
    </row>
    <row r="11" spans="3:9" ht="16.5" customHeight="1" thickBot="1">
      <c r="C11" s="52"/>
      <c r="D11" s="80"/>
      <c r="E11" s="83"/>
      <c r="F11" s="50"/>
      <c r="G11" s="59">
        <f>D9</f>
        <v>7</v>
      </c>
      <c r="H11" s="60"/>
      <c r="I11" s="14">
        <f>D9</f>
        <v>7</v>
      </c>
    </row>
    <row r="12" spans="1:10" ht="13.5" thickTop="1">
      <c r="A12" s="31" t="s">
        <v>7</v>
      </c>
      <c r="B12" s="3">
        <v>0.011</v>
      </c>
      <c r="C12" s="22">
        <f>B12*C9</f>
        <v>0.033</v>
      </c>
      <c r="D12" s="4">
        <f>B12*D10</f>
        <v>84.315</v>
      </c>
      <c r="E12" s="57">
        <f>D14-D12</f>
        <v>375.585</v>
      </c>
      <c r="F12" s="61">
        <v>10</v>
      </c>
      <c r="G12" s="65">
        <v>1</v>
      </c>
      <c r="H12" s="71">
        <f>F12*G12</f>
        <v>10</v>
      </c>
      <c r="I12" s="53">
        <f>D13+H12</f>
        <v>16.559707</v>
      </c>
      <c r="J12" s="5"/>
    </row>
    <row r="13" spans="1:9" ht="13.5" thickBot="1">
      <c r="A13" s="15" t="s">
        <v>10</v>
      </c>
      <c r="B13" s="6">
        <v>0.0778</v>
      </c>
      <c r="C13" s="23">
        <f>C12*B13</f>
        <v>0.0025674</v>
      </c>
      <c r="D13" s="19">
        <f>D12*B13</f>
        <v>6.5597069999999995</v>
      </c>
      <c r="E13" s="57"/>
      <c r="F13" s="62"/>
      <c r="G13" s="66"/>
      <c r="H13" s="72"/>
      <c r="I13" s="54"/>
    </row>
    <row r="14" spans="1:9" ht="13.5" thickTop="1">
      <c r="A14" s="32" t="s">
        <v>8</v>
      </c>
      <c r="B14" s="12">
        <v>0.06</v>
      </c>
      <c r="C14" s="24">
        <f>C9*B14</f>
        <v>0.18</v>
      </c>
      <c r="D14" s="27">
        <f>D10*B14</f>
        <v>459.9</v>
      </c>
      <c r="E14" s="57"/>
      <c r="F14" s="63">
        <v>1</v>
      </c>
      <c r="G14" s="67">
        <f>IF(D10&lt;1050,1,IF(D10&lt;2100,2,IF(D10&lt;3150,3,IF(D10&lt;4200,4,IF(D10&lt;5250,5,IF(D10&lt;6300,6,IF(D10&lt;7350,7,8)))))))</f>
        <v>8</v>
      </c>
      <c r="H14" s="73">
        <f>F14*G14</f>
        <v>8</v>
      </c>
      <c r="I14" s="55">
        <f>D15+H14</f>
        <v>43.78021999999999</v>
      </c>
    </row>
    <row r="15" spans="1:9" ht="13.5" thickBot="1">
      <c r="A15" s="15" t="s">
        <v>10</v>
      </c>
      <c r="B15" s="18">
        <v>0.0778</v>
      </c>
      <c r="C15" s="25">
        <f>C14*B15</f>
        <v>0.014003999999999999</v>
      </c>
      <c r="D15" s="16">
        <f>D14*B15</f>
        <v>35.78021999999999</v>
      </c>
      <c r="E15" s="58"/>
      <c r="F15" s="64"/>
      <c r="G15" s="68"/>
      <c r="H15" s="74"/>
      <c r="I15" s="56"/>
    </row>
    <row r="16" ht="14.25" thickBot="1" thickTop="1">
      <c r="A16" s="28" t="s">
        <v>12</v>
      </c>
    </row>
    <row r="17" spans="4:9" ht="18.75" thickTop="1">
      <c r="D17" s="7"/>
      <c r="E17" s="17"/>
      <c r="G17" s="69" t="str">
        <f>IF(I17&gt;0,"Economie HT de :","Surcoût de :")</f>
        <v>Economie HT de :</v>
      </c>
      <c r="H17" s="70"/>
      <c r="I17" s="35">
        <f>I14-I12</f>
        <v>27.220512999999993</v>
      </c>
    </row>
    <row r="18" spans="7:9" ht="18.75" thickBot="1">
      <c r="G18" s="36"/>
      <c r="H18" s="37" t="s">
        <v>3</v>
      </c>
      <c r="I18" s="38">
        <f>D9</f>
        <v>7</v>
      </c>
    </row>
    <row r="19" ht="18.75" thickTop="1">
      <c r="A19" s="29" t="s">
        <v>9</v>
      </c>
    </row>
    <row r="21" spans="1:9" ht="24.75" customHeight="1">
      <c r="A21" s="77" t="s">
        <v>14</v>
      </c>
      <c r="B21" s="78"/>
      <c r="C21" s="78"/>
      <c r="D21" s="78"/>
      <c r="E21" s="78"/>
      <c r="F21" s="78"/>
      <c r="G21" s="78"/>
      <c r="H21" s="78"/>
      <c r="I21" s="78"/>
    </row>
    <row r="22" spans="1:9" ht="42" customHeight="1">
      <c r="A22" s="75" t="s">
        <v>16</v>
      </c>
      <c r="B22" s="76"/>
      <c r="C22" s="76"/>
      <c r="D22" s="76"/>
      <c r="E22" s="76"/>
      <c r="F22" s="76"/>
      <c r="G22" s="76"/>
      <c r="H22" s="76"/>
      <c r="I22" s="76"/>
    </row>
    <row r="23" ht="18">
      <c r="A23" s="20" t="s">
        <v>13</v>
      </c>
    </row>
    <row r="24" ht="18">
      <c r="A24" s="20" t="s">
        <v>21</v>
      </c>
    </row>
    <row r="25" ht="18">
      <c r="A25" s="21"/>
    </row>
    <row r="26" ht="13.5" thickBot="1">
      <c r="B26" s="8"/>
    </row>
    <row r="27" spans="1:9" ht="47.25" customHeight="1" thickBot="1" thickTop="1">
      <c r="A27" s="42" t="s">
        <v>15</v>
      </c>
      <c r="B27" s="43"/>
      <c r="C27" s="43"/>
      <c r="D27" s="43"/>
      <c r="E27" s="43"/>
      <c r="F27" s="43"/>
      <c r="G27" s="43"/>
      <c r="H27" s="43"/>
      <c r="I27" s="44"/>
    </row>
    <row r="28" ht="13.5" thickTop="1"/>
  </sheetData>
  <sheetProtection password="E282" sheet="1" objects="1" scenarios="1"/>
  <mergeCells count="24">
    <mergeCell ref="D10:D11"/>
    <mergeCell ref="E9:E11"/>
    <mergeCell ref="C7:D7"/>
    <mergeCell ref="G10:H10"/>
    <mergeCell ref="E7:E8"/>
    <mergeCell ref="G17:H17"/>
    <mergeCell ref="H12:H13"/>
    <mergeCell ref="H14:H15"/>
    <mergeCell ref="A22:I22"/>
    <mergeCell ref="A21:I21"/>
    <mergeCell ref="F12:F13"/>
    <mergeCell ref="F14:F15"/>
    <mergeCell ref="G12:G13"/>
    <mergeCell ref="G14:G15"/>
    <mergeCell ref="A5:I5"/>
    <mergeCell ref="A27:I27"/>
    <mergeCell ref="A1:I1"/>
    <mergeCell ref="A3:I3"/>
    <mergeCell ref="F10:F11"/>
    <mergeCell ref="C10:C11"/>
    <mergeCell ref="I12:I13"/>
    <mergeCell ref="I14:I15"/>
    <mergeCell ref="E12:E15"/>
    <mergeCell ref="G11:H11"/>
  </mergeCells>
  <printOptions horizontalCentered="1" verticalCentered="1"/>
  <pageMargins left="0.2755905511811024" right="0.2362204724409449" top="0.31496062992125984" bottom="0.1968503937007874" header="0.15748031496062992" footer="0.2755905511811024"/>
  <pageSetup horizontalDpi="300" verticalDpi="300" orientation="landscape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D14" sqref="D14"/>
    </sheetView>
  </sheetViews>
  <sheetFormatPr defaultColWidth="11.421875" defaultRowHeight="12.75"/>
  <cols>
    <col min="1" max="1" width="15.28125" style="0" bestFit="1" customWidth="1"/>
  </cols>
  <sheetData>
    <row r="1" spans="1:2" ht="12.75">
      <c r="A1" s="9">
        <v>1</v>
      </c>
      <c r="B1" s="10">
        <v>1</v>
      </c>
    </row>
    <row r="2" spans="1:2" ht="12.75">
      <c r="A2" s="9">
        <v>2</v>
      </c>
      <c r="B2" s="11">
        <v>2</v>
      </c>
    </row>
    <row r="3" spans="1:2" ht="12.75">
      <c r="A3" s="9">
        <v>3</v>
      </c>
      <c r="B3" s="11">
        <v>3</v>
      </c>
    </row>
    <row r="4" spans="1:2" ht="12.75">
      <c r="A4" s="9">
        <v>4</v>
      </c>
      <c r="B4" s="11">
        <v>4</v>
      </c>
    </row>
    <row r="5" spans="1:2" ht="12.75">
      <c r="A5" s="9">
        <v>5</v>
      </c>
      <c r="B5" s="11">
        <v>5</v>
      </c>
    </row>
    <row r="6" spans="1:2" ht="12.75">
      <c r="A6" s="9">
        <v>6</v>
      </c>
      <c r="B6" s="11">
        <v>6</v>
      </c>
    </row>
    <row r="7" spans="1:2" ht="12.75">
      <c r="A7" s="9">
        <v>7</v>
      </c>
      <c r="B7" s="11">
        <v>7</v>
      </c>
    </row>
    <row r="8" ht="12.75">
      <c r="A8" s="34"/>
    </row>
    <row r="9" ht="12.75">
      <c r="A9" s="34"/>
    </row>
    <row r="10" ht="12.75">
      <c r="A10" s="34"/>
    </row>
    <row r="11" ht="12.75">
      <c r="A11" s="34"/>
    </row>
    <row r="12" ht="12.75">
      <c r="A12" s="34"/>
    </row>
    <row r="13" ht="12.75">
      <c r="A13" s="34"/>
    </row>
    <row r="14" ht="12.75">
      <c r="A14" s="34"/>
    </row>
    <row r="15" ht="12.75">
      <c r="A15" s="34"/>
    </row>
    <row r="16" ht="12.75">
      <c r="A16" s="34"/>
    </row>
    <row r="17" ht="12.75">
      <c r="A17" s="34"/>
    </row>
    <row r="18" ht="12.75">
      <c r="A18" s="34"/>
    </row>
    <row r="19" ht="12.75">
      <c r="A19" s="34"/>
    </row>
    <row r="20" ht="12.75">
      <c r="A20" s="34"/>
    </row>
    <row r="21" ht="12.75">
      <c r="A21" s="34"/>
    </row>
    <row r="22" ht="12.75">
      <c r="A22" s="34"/>
    </row>
    <row r="23" ht="12.75">
      <c r="A23" s="34"/>
    </row>
    <row r="24" ht="12.75">
      <c r="A24" s="34"/>
    </row>
    <row r="25" ht="12.75">
      <c r="A25" s="3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meteospm</dc:creator>
  <cp:keywords/>
  <dc:description/>
  <cp:lastModifiedBy>formateur</cp:lastModifiedBy>
  <cp:lastPrinted>2009-04-09T02:02:45Z</cp:lastPrinted>
  <dcterms:created xsi:type="dcterms:W3CDTF">2006-01-13T21:11:09Z</dcterms:created>
  <dcterms:modified xsi:type="dcterms:W3CDTF">2009-04-09T14:35:08Z</dcterms:modified>
  <cp:category/>
  <cp:version/>
  <cp:contentType/>
  <cp:contentStatus/>
</cp:coreProperties>
</file>